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690" yWindow="-255" windowWidth="9840" windowHeight="9975"/>
  </bookViews>
  <sheets>
    <sheet name="приложение 1.2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8" i="1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I12" l="1"/>
  <c r="I8" l="1"/>
  <c r="I9"/>
  <c r="I10"/>
  <c r="I1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7"/>
  <c r="K7" s="1"/>
  <c r="K34" s="1"/>
  <c r="L7" l="1"/>
  <c r="L34" s="1"/>
  <c r="L35" s="1"/>
</calcChain>
</file>

<file path=xl/sharedStrings.xml><?xml version="1.0" encoding="utf-8"?>
<sst xmlns="http://schemas.openxmlformats.org/spreadsheetml/2006/main" count="102" uniqueCount="71">
  <si>
    <t>СПЕЦИФИКАЦИЯ</t>
  </si>
  <si>
    <t>Поставка оптического кабеля (в канализацию, подвесной, в грунт)</t>
  </si>
  <si>
    <t>Отдел организации эксплуатации транспортных сетей (ООЭТС)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</si>
  <si>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</si>
  <si>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</si>
  <si>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</si>
  <si>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</si>
  <si>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</si>
  <si>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</si>
  <si>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</si>
  <si>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</si>
  <si>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</si>
  <si>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</si>
  <si>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</si>
  <si>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</si>
  <si>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</si>
  <si>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</si>
  <si>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км</t>
  </si>
  <si>
    <t>Волоконно-оптический кабель связи для прокладки в  канализации , с ленточной или гофрированной броней. Количество волокон в кабеле: 4. Тип волокна по спецификации ITU-T G.657А, SMF-28 eXB.</t>
  </si>
  <si>
    <t>Волоконно-оптический кабель связи негорючий (для прокладки в  канализации, в шахтах АТС и внутри зданий) с ленточной или гофрированной броней. Количество волокон в кабеле: 72. Тип волокна по спецификации ITU-T G.657А, SMF-28 eXB.</t>
  </si>
  <si>
    <t>Волоконно-оптический кабель связи негорючий (для прокладки в  канализации, в шахтах АТС и внутри зданий) с ленточной или гофрированной броней. Количество волокон в кабеле: 8. Тип волокна по спецификации ITU-T G.657А, SMF-28 eXB.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</si>
  <si>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</si>
  <si>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</si>
  <si>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</si>
  <si>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</si>
  <si>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</si>
  <si>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</si>
  <si>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</si>
  <si>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</si>
  <si>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Оптический кабель негорючий, 48 ОВ (для прокладки в шахтах АТС и внутри зданий).Сердечник модульной конструкции. Число волокон в модуле кратно 4.Растягивающее усилие не менее 1.5кН, раздавливающее усилие не менее 0,3кН/см. Диэлектрический центральный силоовой элемент. Оболочка из полиэтилена, нераспространяющего горение. Тип волокна по спецификации  ITU-T G.657А; SMF-28 eXB, производства Corning, Fujikura. (см. техническое задание)</t>
  </si>
  <si>
    <t>Оптический кабель негорючий, 8 ОВ (для прокладки в шахтах АТС и внутри зданий).Сердечник модульной конструкции. Число волокон в модуле кратно 4.Растягивающее усилие не менее 1.5кН, раздавливающее усилие не менее 0,3кН/см. Диэлектрический центральный силоввой элемент. Оболочка из полиэтилена, нераспространяющего горение. Тип волокна по спецификации  ITU-T G.657А; SMF-28 eXB, производства Corning, Fujikura. (см. техническое задание)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</si>
  <si>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8. Растягивающее усилие не менее 12 кН. Тип волокна поо спецификации  ITU-T G.657А; SMF-28 eXB, производства Corning, Fujikura (см. техническое задание)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</si>
  <si>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96. Растягивающее усилие не менее 15 кН. Тип волокна ппо спецификации  ITU-T G.657А; SMF-28 eXB, производства Corning, Fujikura (см. техническое задание)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</si>
  <si>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16. Растягивающее усилие не менее 12 кН. Тип волокна ппо спецификации  ITU-T G.657А; SMF-28 eXB, производства Corning, Fujikura ( 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</si>
  <si>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24. Тип волокна по спецификации ITU-T G.657А, SMF-28 eXB. 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</si>
  <si>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32. Тип волокна по спецификации ITU-T G.657А, SMF-28 eXB. 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</si>
  <si>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48. Тип волокна по спецификации ITU-T G.657А, SMF-28 eXB. 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</si>
  <si>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8. Тип волокна по спецификации ITU-T G.657А, SMF-28 eXB. (См. техническое задание)</t>
  </si>
  <si>
    <t>Волоконно-оптический кабель связи негорючий (для прокладки в  канализации, в шахтах АТС и внутри зданий) с ленточной или гофрированной броней. Количество волокон в кабеле: 48. Тип волокна по спецификации ITU-T G.657А, SMF-28 eXB. (См. техническое задание)</t>
  </si>
  <si>
    <t>Волоконно-оптический кабель связи негорючий (для прокладки в  канализации, в шахтах АТС и внутри зданий) с ленточной или гофрированной броней. Количество волокон в кабеле: 96. Тип волокна по спецификации ITU-T G.657А, SMF-28 eXB. 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</si>
  <si>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2. Растягивающеее усилие не менее 9 кН. Тип волокна по спецификации  ITU-T G.657А; SMF-28 eXB; производства Corning, Fujikura (См. техническое задание)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</si>
  <si>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32. Растягивающее усилие не менее 12 кН. Тип волокна ппо спецификации  ITU-T G.657А; SMF-28 eXB, производства Corning, Fujikura (См. техническое задание)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</si>
  <si>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64. Растягивающее усилие не менее 12 кН. Тип волокна ппо спецификации  ITU-T G.657А; SMF-28 eXB, производства Corning, Fujikura (См. техническое задание)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</si>
  <si>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12. Растягивающее усилие не менее 12 кН. Тип волокна ппо спецификации  ITU-T G.657А; SMF-28 eXB, производства Corning, Fujikura 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</si>
  <si>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32. Растягивающщее усилие не менее 9 кН. Тип волокна по спецификации  ITU-T G.657А; SMF-28 eXB; производства Corning, Fujikura 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</si>
  <si>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16. Растягивающщее усилие не менее 9 кН. Тип волокна по спецификации  ITU-T G.657А; SMF-28 eXB; производства Corning, Fujikura(См.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</si>
  <si>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4. Растягивающеее усилие не менее 9 кН. Тип волокна по спецификации  ITU-T G.657А; SMF-28 eXB; производства Corning, Fujikura (См. техническое задание)</t>
  </si>
  <si>
    <t>Условия доставки</t>
  </si>
  <si>
    <t xml:space="preserve">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</si>
  <si>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>паспорт;</t>
  </si>
  <si>
    <t>техническое описание поставляемого товара</t>
  </si>
  <si>
    <t>инструкция на русском языке</t>
  </si>
  <si>
    <t>сертификат соотвествия страндартам</t>
  </si>
  <si>
    <t>Гарантийные обязательства - 2 года со дня ввода в эксплуатацию</t>
  </si>
  <si>
    <t xml:space="preserve"> Яппарова Р.Д. тел.: (347) 221-56-62;  8-901-817-39-50 эл.почта r.yapparova@bashtel.ru
Силов К.В.  тел.: (347) 221-54-09;  8-901-817-39-50 эл.почта r.yapparova@bashtel.ru
</t>
  </si>
  <si>
    <t>Контактное лицо по тех. вопросам</t>
  </si>
  <si>
    <t>орех</t>
  </si>
  <si>
    <t>Протокол испытаний аккредитованной испытательной лабораторией в соответсвии требований  "Правил применения  оптических кабелей связи, пассивных оптических устройств  и устройств для сварки оптических волокон"  (Приказ №47 от 19.04.2006 г. Мининформсвязи РФ), декларация о соответсвии , выданная ФАС.Гарантиный срок 2 года со дня ввода в эксплуатацию.</t>
  </si>
  <si>
    <t xml:space="preserve">  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</si>
  <si>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 xml:space="preserve"> 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</si>
  <si>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>Волоконно-оптический кабель связи для прокладки в грунтах всех категорий типа ОКБ-0,22-24П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24. Тип волокна по спецификации ITU-T G.652.D производства Corning SMF 28e+LL. (См. техническое задание)</t>
  </si>
  <si>
    <t>Волоконно-оптический кабель связи для прокладки в грунтах всех категорий типа ОКБ-0,22-48П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48. Тип волокна по спецификации ITU-T G.652.D производства Corning SMF 28e+LL. (См. техническое задание)</t>
  </si>
  <si>
    <t>Волоконно-оптический кабель связи для прокладки в грунтах всех категорий типа ОКБ-0,22-8П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8. Тип волокна по спецификации ITU-T G.652.D производства Corning SMF 28e+LL. (См. техническое задание)</t>
  </si>
  <si>
    <t>Волоконно-оптический кабель связи для прокладки в грунтах всех категорий типа ОКБ-0,22-12П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12. Тип волокна по спецификации ITU-T G.652.D производства Corning SMF 28e+LL. (См. техническое задание)</t>
  </si>
  <si>
    <t>Волоконно-оптический кабель связи для прокладки в грунтах всех категорий типа ОКБ-0,22-64П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64. Тип волокна по спецификации ITU-T G.652.D производства Corning SMF 28e+LL. (См. техническое задание)</t>
  </si>
  <si>
    <t xml:space="preserve">Силов К.В. 8 (347) 221-54-09; 8-901-817-36-94
</t>
  </si>
  <si>
    <t>Предельная сумма лота составляет: 2 282 454,25 руб. с НДС.</t>
  </si>
  <si>
    <t>Волоконно-оптический кабель связи для прокладки в грунтах всех категорий типа ОКБ-0,22-16П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кабеле:16. Тип волокна по спецификации ITU-T G.652.D производства Corning SMF 28e+LL. (См. техническое задание)</t>
  </si>
  <si>
    <t xml:space="preserve">ЛОТ  </t>
  </si>
  <si>
    <t>1 квартал 2014  - до 31 марта;  2 квартал 2014 - до 25 апреля; 3 квартал  2014  - до 1 июля; 4 квартал 2014 - до 15 сентября .</t>
  </si>
  <si>
    <t>Приложение 1.3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</si>
</sst>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Font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0" fillId="0" borderId="3" xfId="0" applyBorder="1" applyAlignment="1"/>
    <xf numFmtId="0" fontId="0" fillId="0" borderId="4" xfId="0" applyBorder="1" applyAlignment="1"/>
    <xf numFmtId="164" fontId="0" fillId="0" borderId="4" xfId="0" applyNumberFormat="1" applyBorder="1" applyAlignment="1"/>
    <xf numFmtId="0" fontId="0" fillId="0" borderId="0" xfId="0" applyBorder="1" applyAlignment="1"/>
    <xf numFmtId="0" fontId="0" fillId="0" borderId="1" xfId="0" applyBorder="1" applyAlignment="1">
      <alignment vertical="top" wrapText="1"/>
    </xf>
    <xf numFmtId="0" fontId="0" fillId="0" borderId="6" xfId="0" applyBorder="1" applyAlignment="1">
      <alignment vertical="top"/>
    </xf>
    <xf numFmtId="0" fontId="1" fillId="0" borderId="0" xfId="0" applyFont="1" applyBorder="1" applyAlignment="1"/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164" fontId="1" fillId="0" borderId="1" xfId="0" applyNumberFormat="1" applyFont="1" applyBorder="1" applyAlignment="1"/>
    <xf numFmtId="164" fontId="1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1" fillId="0" borderId="5" xfId="0" applyNumberFormat="1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1" fillId="0" borderId="0" xfId="0" applyFont="1" applyAlignment="1"/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47"/>
  <sheetViews>
    <sheetView tabSelected="1" view="pageBreakPreview" topLeftCell="E1" zoomScale="70" zoomScaleNormal="60" zoomScaleSheetLayoutView="70" workbookViewId="0">
      <selection activeCell="M1" sqref="M1"/>
    </sheetView>
  </sheetViews>
  <sheetFormatPr defaultRowHeight="15"/>
  <cols>
    <col min="1" max="1" width="9.140625" style="4"/>
    <col min="2" max="2" width="64.85546875" style="10" customWidth="1"/>
    <col min="3" max="3" width="37.140625" style="4" customWidth="1"/>
    <col min="4" max="9" width="9.140625" style="4"/>
    <col min="10" max="10" width="19.140625" style="4" customWidth="1"/>
    <col min="11" max="11" width="16.140625" style="4" customWidth="1"/>
    <col min="12" max="12" width="19.85546875" style="4" customWidth="1"/>
    <col min="13" max="13" width="28.7109375" style="4" customWidth="1"/>
    <col min="14" max="16384" width="9.140625" style="4"/>
  </cols>
  <sheetData>
    <row r="1" spans="1:28">
      <c r="M1" s="4" t="s">
        <v>70</v>
      </c>
    </row>
    <row r="2" spans="1:28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8">
      <c r="A3" s="4" t="s">
        <v>68</v>
      </c>
      <c r="B3" s="13" t="s">
        <v>1</v>
      </c>
      <c r="C3" s="5"/>
      <c r="E3" s="5" t="s">
        <v>2</v>
      </c>
      <c r="M3" s="28" t="s">
        <v>56</v>
      </c>
    </row>
    <row r="4" spans="1:28">
      <c r="A4" s="35" t="s">
        <v>3</v>
      </c>
      <c r="B4" s="36" t="s">
        <v>4</v>
      </c>
      <c r="C4" s="37" t="s">
        <v>5</v>
      </c>
      <c r="D4" s="36" t="s">
        <v>6</v>
      </c>
      <c r="E4" s="38" t="s">
        <v>7</v>
      </c>
      <c r="F4" s="38"/>
      <c r="G4" s="38"/>
      <c r="H4" s="38"/>
      <c r="I4" s="38"/>
      <c r="J4" s="41" t="s">
        <v>8</v>
      </c>
      <c r="K4" s="39" t="s">
        <v>9</v>
      </c>
      <c r="L4" s="36" t="s">
        <v>10</v>
      </c>
      <c r="M4" s="36" t="s">
        <v>11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ht="69.75" customHeight="1">
      <c r="A5" s="35"/>
      <c r="B5" s="36"/>
      <c r="C5" s="37"/>
      <c r="D5" s="36"/>
      <c r="E5" s="27" t="s">
        <v>12</v>
      </c>
      <c r="F5" s="27" t="s">
        <v>13</v>
      </c>
      <c r="G5" s="27" t="s">
        <v>14</v>
      </c>
      <c r="H5" s="27" t="s">
        <v>15</v>
      </c>
      <c r="I5" s="27" t="s">
        <v>16</v>
      </c>
      <c r="J5" s="42"/>
      <c r="K5" s="40"/>
      <c r="L5" s="36"/>
      <c r="M5" s="36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s="26" customFormat="1">
      <c r="A6" s="22">
        <v>1</v>
      </c>
      <c r="B6" s="23">
        <v>2</v>
      </c>
      <c r="C6" s="24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28" ht="138.75" customHeight="1">
      <c r="A7" s="12">
        <v>1</v>
      </c>
      <c r="B7" s="18" t="s">
        <v>63</v>
      </c>
      <c r="C7" s="43" t="s">
        <v>57</v>
      </c>
      <c r="D7" s="14" t="s">
        <v>17</v>
      </c>
      <c r="E7" s="15">
        <v>5.6</v>
      </c>
      <c r="F7" s="15">
        <v>0.6</v>
      </c>
      <c r="G7" s="15">
        <v>0</v>
      </c>
      <c r="H7" s="15">
        <v>0</v>
      </c>
      <c r="I7" s="15">
        <f>SUM(E7:H7)</f>
        <v>6.1999999999999993</v>
      </c>
      <c r="J7" s="16">
        <v>29756.38</v>
      </c>
      <c r="K7" s="16">
        <f>J7*I7</f>
        <v>184489.55599999998</v>
      </c>
      <c r="L7" s="17">
        <f>K7*1.18</f>
        <v>217697.67607999998</v>
      </c>
      <c r="M7" s="43" t="s">
        <v>58</v>
      </c>
    </row>
    <row r="8" spans="1:28" ht="135">
      <c r="A8" s="12">
        <v>2</v>
      </c>
      <c r="B8" s="18" t="s">
        <v>60</v>
      </c>
      <c r="C8" s="44"/>
      <c r="D8" s="14" t="s">
        <v>17</v>
      </c>
      <c r="E8" s="15">
        <v>0.4</v>
      </c>
      <c r="F8" s="15">
        <v>0.3</v>
      </c>
      <c r="G8" s="15">
        <v>0</v>
      </c>
      <c r="H8" s="15">
        <v>0</v>
      </c>
      <c r="I8" s="15">
        <f t="shared" ref="I8:I33" si="0">SUM(E8:H8)</f>
        <v>0.7</v>
      </c>
      <c r="J8" s="16">
        <v>28600</v>
      </c>
      <c r="K8" s="16">
        <f t="shared" ref="K8:K33" si="1">J8*I8</f>
        <v>20020</v>
      </c>
      <c r="L8" s="17">
        <f t="shared" ref="L8:L33" si="2">K8*1.18</f>
        <v>23623.599999999999</v>
      </c>
      <c r="M8" s="44"/>
    </row>
    <row r="9" spans="1:28" ht="135">
      <c r="A9" s="12">
        <v>3</v>
      </c>
      <c r="B9" s="18" t="s">
        <v>64</v>
      </c>
      <c r="C9" s="44"/>
      <c r="D9" s="14" t="s">
        <v>17</v>
      </c>
      <c r="E9" s="15">
        <v>0.5</v>
      </c>
      <c r="F9" s="15">
        <v>0</v>
      </c>
      <c r="G9" s="15">
        <v>0</v>
      </c>
      <c r="H9" s="15">
        <v>0</v>
      </c>
      <c r="I9" s="15">
        <f t="shared" si="0"/>
        <v>0.5</v>
      </c>
      <c r="J9" s="16">
        <v>66309.52</v>
      </c>
      <c r="K9" s="16">
        <f t="shared" si="1"/>
        <v>33154.76</v>
      </c>
      <c r="L9" s="17">
        <f t="shared" si="2"/>
        <v>39122.616800000003</v>
      </c>
      <c r="M9" s="44"/>
    </row>
    <row r="10" spans="1:28" ht="140.25" customHeight="1">
      <c r="A10" s="12">
        <v>4</v>
      </c>
      <c r="B10" s="18" t="s">
        <v>67</v>
      </c>
      <c r="C10" s="44"/>
      <c r="D10" s="14" t="s">
        <v>17</v>
      </c>
      <c r="E10" s="15">
        <v>0.8</v>
      </c>
      <c r="F10" s="15">
        <v>0.89999999999999991</v>
      </c>
      <c r="G10" s="15">
        <v>0.6</v>
      </c>
      <c r="H10" s="15">
        <v>0</v>
      </c>
      <c r="I10" s="15">
        <f t="shared" si="0"/>
        <v>2.2999999999999998</v>
      </c>
      <c r="J10" s="16">
        <v>24630</v>
      </c>
      <c r="K10" s="16">
        <f t="shared" si="1"/>
        <v>56648.999999999993</v>
      </c>
      <c r="L10" s="17">
        <f t="shared" si="2"/>
        <v>66845.819999999992</v>
      </c>
      <c r="M10" s="44"/>
    </row>
    <row r="11" spans="1:28" ht="138" customHeight="1">
      <c r="A11" s="12">
        <v>5</v>
      </c>
      <c r="B11" s="18" t="s">
        <v>61</v>
      </c>
      <c r="C11" s="44"/>
      <c r="D11" s="14" t="s">
        <v>17</v>
      </c>
      <c r="E11" s="15">
        <v>0</v>
      </c>
      <c r="F11" s="15">
        <v>0.5</v>
      </c>
      <c r="G11" s="15">
        <v>0.3</v>
      </c>
      <c r="H11" s="15">
        <v>0</v>
      </c>
      <c r="I11" s="15">
        <f t="shared" si="0"/>
        <v>0.8</v>
      </c>
      <c r="J11" s="16">
        <v>45000</v>
      </c>
      <c r="K11" s="16">
        <f t="shared" si="1"/>
        <v>36000</v>
      </c>
      <c r="L11" s="17">
        <f t="shared" si="2"/>
        <v>42480</v>
      </c>
      <c r="M11" s="44"/>
    </row>
    <row r="12" spans="1:28" ht="138" customHeight="1">
      <c r="A12" s="12">
        <v>6</v>
      </c>
      <c r="B12" s="18" t="s">
        <v>62</v>
      </c>
      <c r="C12" s="44" t="s">
        <v>57</v>
      </c>
      <c r="D12" s="14" t="s">
        <v>17</v>
      </c>
      <c r="E12" s="15">
        <v>5.8</v>
      </c>
      <c r="F12" s="15">
        <v>15.690000000000001</v>
      </c>
      <c r="G12" s="15">
        <v>4.7839999999999998</v>
      </c>
      <c r="H12" s="15">
        <v>0.8</v>
      </c>
      <c r="I12" s="21">
        <f>SUM(E12:H12)</f>
        <v>27.074000000000002</v>
      </c>
      <c r="J12" s="16">
        <v>21610</v>
      </c>
      <c r="K12" s="16">
        <f t="shared" si="1"/>
        <v>585069.14</v>
      </c>
      <c r="L12" s="17">
        <f t="shared" si="2"/>
        <v>690381.58519999997</v>
      </c>
      <c r="M12" s="44" t="s">
        <v>59</v>
      </c>
    </row>
    <row r="13" spans="1:28" ht="120" customHeight="1">
      <c r="A13" s="12">
        <v>7</v>
      </c>
      <c r="B13" s="11" t="s">
        <v>29</v>
      </c>
      <c r="C13" s="44"/>
      <c r="D13" s="14" t="s">
        <v>17</v>
      </c>
      <c r="E13" s="15">
        <v>0</v>
      </c>
      <c r="F13" s="15">
        <v>0.2</v>
      </c>
      <c r="G13" s="15">
        <v>0.2</v>
      </c>
      <c r="H13" s="15">
        <v>0</v>
      </c>
      <c r="I13" s="15">
        <f t="shared" si="0"/>
        <v>0.4</v>
      </c>
      <c r="J13" s="16">
        <v>59539</v>
      </c>
      <c r="K13" s="16">
        <f t="shared" si="1"/>
        <v>23815.600000000002</v>
      </c>
      <c r="L13" s="17">
        <f t="shared" si="2"/>
        <v>28102.407999999999</v>
      </c>
      <c r="M13" s="44"/>
    </row>
    <row r="14" spans="1:28" ht="120" customHeight="1">
      <c r="A14" s="12">
        <v>8</v>
      </c>
      <c r="B14" s="11" t="s">
        <v>30</v>
      </c>
      <c r="C14" s="44"/>
      <c r="D14" s="14" t="s">
        <v>17</v>
      </c>
      <c r="E14" s="15">
        <v>0.3</v>
      </c>
      <c r="F14" s="15">
        <v>0.3</v>
      </c>
      <c r="G14" s="15">
        <v>0.2</v>
      </c>
      <c r="H14" s="15">
        <v>0</v>
      </c>
      <c r="I14" s="15">
        <f t="shared" si="0"/>
        <v>0.8</v>
      </c>
      <c r="J14" s="16">
        <v>32832</v>
      </c>
      <c r="K14" s="16">
        <f t="shared" si="1"/>
        <v>26265.600000000002</v>
      </c>
      <c r="L14" s="17">
        <f t="shared" si="2"/>
        <v>30993.407999999999</v>
      </c>
      <c r="M14" s="44"/>
    </row>
    <row r="15" spans="1:28" ht="97.5" customHeight="1">
      <c r="A15" s="12">
        <v>9</v>
      </c>
      <c r="B15" s="11" t="s">
        <v>33</v>
      </c>
      <c r="C15" s="44"/>
      <c r="D15" s="14" t="s">
        <v>17</v>
      </c>
      <c r="E15" s="15">
        <v>0.4</v>
      </c>
      <c r="F15" s="15">
        <v>0.2</v>
      </c>
      <c r="G15" s="15">
        <v>0</v>
      </c>
      <c r="H15" s="15">
        <v>0</v>
      </c>
      <c r="I15" s="15">
        <f t="shared" si="0"/>
        <v>0.60000000000000009</v>
      </c>
      <c r="J15" s="16">
        <v>37647.67</v>
      </c>
      <c r="K15" s="16">
        <f t="shared" si="1"/>
        <v>22588.602000000003</v>
      </c>
      <c r="L15" s="17">
        <f t="shared" si="2"/>
        <v>26654.550360000001</v>
      </c>
      <c r="M15" s="44"/>
    </row>
    <row r="16" spans="1:28" ht="90">
      <c r="A16" s="12">
        <v>10</v>
      </c>
      <c r="B16" s="11" t="s">
        <v>31</v>
      </c>
      <c r="C16" s="44"/>
      <c r="D16" s="14" t="s">
        <v>17</v>
      </c>
      <c r="E16" s="15">
        <v>0</v>
      </c>
      <c r="F16" s="15">
        <v>0.5</v>
      </c>
      <c r="G16" s="15">
        <v>0.5</v>
      </c>
      <c r="H16" s="15">
        <v>0</v>
      </c>
      <c r="I16" s="15">
        <f t="shared" si="0"/>
        <v>1</v>
      </c>
      <c r="J16" s="16">
        <v>33705.019999999997</v>
      </c>
      <c r="K16" s="16">
        <f t="shared" si="1"/>
        <v>33705.019999999997</v>
      </c>
      <c r="L16" s="17">
        <f t="shared" si="2"/>
        <v>39771.923599999995</v>
      </c>
      <c r="M16" s="44"/>
    </row>
    <row r="17" spans="1:13" ht="90">
      <c r="A17" s="12">
        <v>11</v>
      </c>
      <c r="B17" s="11" t="s">
        <v>32</v>
      </c>
      <c r="C17" s="44"/>
      <c r="D17" s="14" t="s">
        <v>17</v>
      </c>
      <c r="E17" s="15">
        <v>0</v>
      </c>
      <c r="F17" s="15">
        <v>0.2</v>
      </c>
      <c r="G17" s="15">
        <v>0</v>
      </c>
      <c r="H17" s="15">
        <v>0</v>
      </c>
      <c r="I17" s="15">
        <f t="shared" si="0"/>
        <v>0.2</v>
      </c>
      <c r="J17" s="16">
        <v>98728.8</v>
      </c>
      <c r="K17" s="16">
        <f t="shared" si="1"/>
        <v>19745.760000000002</v>
      </c>
      <c r="L17" s="17">
        <f t="shared" si="2"/>
        <v>23299.996800000001</v>
      </c>
      <c r="M17" s="44"/>
    </row>
    <row r="18" spans="1:13" ht="66" customHeight="1">
      <c r="A18" s="12">
        <v>12</v>
      </c>
      <c r="B18" s="11" t="s">
        <v>34</v>
      </c>
      <c r="C18" s="44"/>
      <c r="D18" s="14" t="s">
        <v>17</v>
      </c>
      <c r="E18" s="15">
        <v>1</v>
      </c>
      <c r="F18" s="15">
        <v>1</v>
      </c>
      <c r="G18" s="15">
        <v>0.2</v>
      </c>
      <c r="H18" s="15">
        <v>0.3</v>
      </c>
      <c r="I18" s="15">
        <f t="shared" si="0"/>
        <v>2.5</v>
      </c>
      <c r="J18" s="16">
        <v>24000</v>
      </c>
      <c r="K18" s="16">
        <f t="shared" si="1"/>
        <v>60000</v>
      </c>
      <c r="L18" s="17">
        <f t="shared" si="2"/>
        <v>70800</v>
      </c>
      <c r="M18" s="44"/>
    </row>
    <row r="19" spans="1:13" ht="62.25" customHeight="1">
      <c r="A19" s="12">
        <v>13</v>
      </c>
      <c r="B19" s="11" t="s">
        <v>35</v>
      </c>
      <c r="C19" s="44"/>
      <c r="D19" s="14" t="s">
        <v>17</v>
      </c>
      <c r="E19" s="15">
        <v>0.5</v>
      </c>
      <c r="F19" s="15">
        <v>0.8</v>
      </c>
      <c r="G19" s="15">
        <v>1.0999999999999999</v>
      </c>
      <c r="H19" s="15">
        <v>0</v>
      </c>
      <c r="I19" s="15">
        <f t="shared" si="0"/>
        <v>2.4</v>
      </c>
      <c r="J19" s="16">
        <v>30250</v>
      </c>
      <c r="K19" s="16">
        <f t="shared" si="1"/>
        <v>72600</v>
      </c>
      <c r="L19" s="17">
        <f t="shared" si="2"/>
        <v>85668</v>
      </c>
      <c r="M19" s="44"/>
    </row>
    <row r="20" spans="1:13" ht="66" customHeight="1">
      <c r="A20" s="12">
        <v>14</v>
      </c>
      <c r="B20" s="11" t="s">
        <v>36</v>
      </c>
      <c r="C20" s="44"/>
      <c r="D20" s="14" t="s">
        <v>17</v>
      </c>
      <c r="E20" s="15">
        <v>0.92799999999999994</v>
      </c>
      <c r="F20" s="15">
        <v>0.5</v>
      </c>
      <c r="G20" s="15">
        <v>0.5</v>
      </c>
      <c r="H20" s="15">
        <v>0</v>
      </c>
      <c r="I20" s="15">
        <f t="shared" si="0"/>
        <v>1.9279999999999999</v>
      </c>
      <c r="J20" s="16">
        <v>41000</v>
      </c>
      <c r="K20" s="16">
        <f t="shared" si="1"/>
        <v>79048</v>
      </c>
      <c r="L20" s="17">
        <f t="shared" si="2"/>
        <v>93276.64</v>
      </c>
      <c r="M20" s="44"/>
    </row>
    <row r="21" spans="1:13" ht="52.5" customHeight="1">
      <c r="A21" s="12">
        <v>15</v>
      </c>
      <c r="B21" s="11" t="s">
        <v>18</v>
      </c>
      <c r="C21" s="44"/>
      <c r="D21" s="14" t="s">
        <v>17</v>
      </c>
      <c r="E21" s="15">
        <v>0.5</v>
      </c>
      <c r="F21" s="15">
        <v>1.4</v>
      </c>
      <c r="G21" s="15">
        <v>1</v>
      </c>
      <c r="H21" s="15">
        <v>1</v>
      </c>
      <c r="I21" s="15">
        <f t="shared" si="0"/>
        <v>3.9</v>
      </c>
      <c r="J21" s="16">
        <v>21000</v>
      </c>
      <c r="K21" s="16">
        <f t="shared" si="1"/>
        <v>81900</v>
      </c>
      <c r="L21" s="17">
        <f t="shared" si="2"/>
        <v>96642</v>
      </c>
      <c r="M21" s="44"/>
    </row>
    <row r="22" spans="1:13" ht="65.25" customHeight="1">
      <c r="A22" s="12">
        <v>16</v>
      </c>
      <c r="B22" s="11" t="s">
        <v>37</v>
      </c>
      <c r="C22" s="44" t="s">
        <v>57</v>
      </c>
      <c r="D22" s="14" t="s">
        <v>17</v>
      </c>
      <c r="E22" s="15">
        <v>3.3</v>
      </c>
      <c r="F22" s="15">
        <v>5</v>
      </c>
      <c r="G22" s="15">
        <v>1.0999999999999999</v>
      </c>
      <c r="H22" s="15">
        <v>0</v>
      </c>
      <c r="I22" s="15">
        <f t="shared" si="0"/>
        <v>9.4</v>
      </c>
      <c r="J22" s="16">
        <v>22000</v>
      </c>
      <c r="K22" s="16">
        <f t="shared" si="1"/>
        <v>206800</v>
      </c>
      <c r="L22" s="17">
        <f t="shared" si="2"/>
        <v>244024</v>
      </c>
      <c r="M22" s="44" t="s">
        <v>59</v>
      </c>
    </row>
    <row r="23" spans="1:13" ht="82.5" customHeight="1">
      <c r="A23" s="12">
        <v>17</v>
      </c>
      <c r="B23" s="11" t="s">
        <v>38</v>
      </c>
      <c r="C23" s="44"/>
      <c r="D23" s="14" t="s">
        <v>17</v>
      </c>
      <c r="E23" s="15">
        <v>0</v>
      </c>
      <c r="F23" s="15">
        <v>0.4</v>
      </c>
      <c r="G23" s="15">
        <v>0.2</v>
      </c>
      <c r="H23" s="15">
        <v>0</v>
      </c>
      <c r="I23" s="15">
        <f t="shared" si="0"/>
        <v>0.60000000000000009</v>
      </c>
      <c r="J23" s="16">
        <v>37990</v>
      </c>
      <c r="K23" s="16">
        <f t="shared" si="1"/>
        <v>22794.000000000004</v>
      </c>
      <c r="L23" s="17">
        <f t="shared" si="2"/>
        <v>26896.920000000002</v>
      </c>
      <c r="M23" s="44"/>
    </row>
    <row r="24" spans="1:13" ht="72.75" customHeight="1">
      <c r="A24" s="12">
        <v>18</v>
      </c>
      <c r="B24" s="11" t="s">
        <v>19</v>
      </c>
      <c r="C24" s="44"/>
      <c r="D24" s="14" t="s">
        <v>17</v>
      </c>
      <c r="E24" s="15">
        <v>0</v>
      </c>
      <c r="F24" s="15">
        <v>0</v>
      </c>
      <c r="G24" s="15">
        <v>0.15</v>
      </c>
      <c r="H24" s="15">
        <v>0</v>
      </c>
      <c r="I24" s="15">
        <f t="shared" si="0"/>
        <v>0.15</v>
      </c>
      <c r="J24" s="16">
        <v>72000</v>
      </c>
      <c r="K24" s="16">
        <f t="shared" si="1"/>
        <v>10800</v>
      </c>
      <c r="L24" s="17">
        <f t="shared" si="2"/>
        <v>12744</v>
      </c>
      <c r="M24" s="44"/>
    </row>
    <row r="25" spans="1:13" ht="69" customHeight="1">
      <c r="A25" s="12">
        <v>19</v>
      </c>
      <c r="B25" s="11" t="s">
        <v>20</v>
      </c>
      <c r="C25" s="44"/>
      <c r="D25" s="14" t="s">
        <v>17</v>
      </c>
      <c r="E25" s="15">
        <v>0.8</v>
      </c>
      <c r="F25" s="15">
        <v>0.3</v>
      </c>
      <c r="G25" s="15">
        <v>0.3</v>
      </c>
      <c r="H25" s="15">
        <v>0.3</v>
      </c>
      <c r="I25" s="15">
        <f t="shared" si="0"/>
        <v>1.7000000000000002</v>
      </c>
      <c r="J25" s="16">
        <v>20110</v>
      </c>
      <c r="K25" s="16">
        <f t="shared" si="1"/>
        <v>34187</v>
      </c>
      <c r="L25" s="17">
        <f t="shared" si="2"/>
        <v>40340.659999999996</v>
      </c>
      <c r="M25" s="44"/>
    </row>
    <row r="26" spans="1:13" ht="75" customHeight="1">
      <c r="A26" s="12">
        <v>20</v>
      </c>
      <c r="B26" s="11" t="s">
        <v>39</v>
      </c>
      <c r="C26" s="44"/>
      <c r="D26" s="14" t="s">
        <v>17</v>
      </c>
      <c r="E26" s="15">
        <v>0</v>
      </c>
      <c r="F26" s="15">
        <v>0.2</v>
      </c>
      <c r="G26" s="15">
        <v>0.2</v>
      </c>
      <c r="H26" s="15">
        <v>0</v>
      </c>
      <c r="I26" s="15">
        <f t="shared" si="0"/>
        <v>0.4</v>
      </c>
      <c r="J26" s="16">
        <v>80000</v>
      </c>
      <c r="K26" s="16">
        <f t="shared" si="1"/>
        <v>32000</v>
      </c>
      <c r="L26" s="17">
        <f t="shared" si="2"/>
        <v>37760</v>
      </c>
      <c r="M26" s="44"/>
    </row>
    <row r="27" spans="1:13" ht="105">
      <c r="A27" s="12">
        <v>21</v>
      </c>
      <c r="B27" s="11" t="s">
        <v>45</v>
      </c>
      <c r="C27" s="44"/>
      <c r="D27" s="14" t="s">
        <v>17</v>
      </c>
      <c r="E27" s="15">
        <v>1.2</v>
      </c>
      <c r="F27" s="15">
        <v>0.7</v>
      </c>
      <c r="G27" s="15">
        <v>1</v>
      </c>
      <c r="H27" s="15">
        <v>0</v>
      </c>
      <c r="I27" s="15">
        <f t="shared" si="0"/>
        <v>2.9</v>
      </c>
      <c r="J27" s="16">
        <v>37647.67</v>
      </c>
      <c r="K27" s="16">
        <f t="shared" si="1"/>
        <v>109178.24299999999</v>
      </c>
      <c r="L27" s="17">
        <f t="shared" si="2"/>
        <v>128830.32673999997</v>
      </c>
      <c r="M27" s="44"/>
    </row>
    <row r="28" spans="1:13" ht="105">
      <c r="A28" s="12">
        <v>22</v>
      </c>
      <c r="B28" s="11" t="s">
        <v>40</v>
      </c>
      <c r="C28" s="44"/>
      <c r="D28" s="14" t="s">
        <v>17</v>
      </c>
      <c r="E28" s="15">
        <v>0</v>
      </c>
      <c r="F28" s="15">
        <v>0.6</v>
      </c>
      <c r="G28" s="15">
        <v>0.5</v>
      </c>
      <c r="H28" s="15">
        <v>0</v>
      </c>
      <c r="I28" s="15">
        <f t="shared" si="0"/>
        <v>1.1000000000000001</v>
      </c>
      <c r="J28" s="16">
        <v>16814.27</v>
      </c>
      <c r="K28" s="16">
        <f t="shared" si="1"/>
        <v>18495.697000000004</v>
      </c>
      <c r="L28" s="17">
        <f t="shared" si="2"/>
        <v>21824.922460000002</v>
      </c>
      <c r="M28" s="44"/>
    </row>
    <row r="29" spans="1:13" ht="105">
      <c r="A29" s="12">
        <v>23</v>
      </c>
      <c r="B29" s="11" t="s">
        <v>44</v>
      </c>
      <c r="C29" s="44"/>
      <c r="D29" s="14" t="s">
        <v>17</v>
      </c>
      <c r="E29" s="15">
        <v>0.3</v>
      </c>
      <c r="F29" s="15">
        <v>0</v>
      </c>
      <c r="G29" s="15">
        <v>0</v>
      </c>
      <c r="H29" s="15">
        <v>0</v>
      </c>
      <c r="I29" s="15">
        <f t="shared" si="0"/>
        <v>0.3</v>
      </c>
      <c r="J29" s="16">
        <v>46436.29</v>
      </c>
      <c r="K29" s="16">
        <f t="shared" si="1"/>
        <v>13930.887000000001</v>
      </c>
      <c r="L29" s="17">
        <f t="shared" si="2"/>
        <v>16438.446660000001</v>
      </c>
      <c r="M29" s="44"/>
    </row>
    <row r="30" spans="1:13" ht="108.75" customHeight="1">
      <c r="A30" s="12">
        <v>24</v>
      </c>
      <c r="B30" s="11" t="s">
        <v>46</v>
      </c>
      <c r="C30" s="44"/>
      <c r="D30" s="14" t="s">
        <v>17</v>
      </c>
      <c r="E30" s="15">
        <v>0</v>
      </c>
      <c r="F30" s="15">
        <v>0</v>
      </c>
      <c r="G30" s="15">
        <v>0</v>
      </c>
      <c r="H30" s="15">
        <v>3.9</v>
      </c>
      <c r="I30" s="15">
        <f t="shared" si="0"/>
        <v>3.9</v>
      </c>
      <c r="J30" s="16">
        <v>22000</v>
      </c>
      <c r="K30" s="16">
        <f t="shared" si="1"/>
        <v>85800</v>
      </c>
      <c r="L30" s="17">
        <f t="shared" si="2"/>
        <v>101244</v>
      </c>
      <c r="M30" s="44"/>
    </row>
    <row r="31" spans="1:13" ht="105" customHeight="1">
      <c r="A31" s="12">
        <v>25</v>
      </c>
      <c r="B31" s="11" t="s">
        <v>43</v>
      </c>
      <c r="C31" s="44"/>
      <c r="D31" s="14" t="s">
        <v>17</v>
      </c>
      <c r="E31" s="15">
        <v>0.2</v>
      </c>
      <c r="F31" s="15">
        <v>1.3</v>
      </c>
      <c r="G31" s="15">
        <v>0.2</v>
      </c>
      <c r="H31" s="15">
        <v>0</v>
      </c>
      <c r="I31" s="15">
        <f t="shared" si="0"/>
        <v>1.7</v>
      </c>
      <c r="J31" s="16">
        <v>26270</v>
      </c>
      <c r="K31" s="16">
        <f t="shared" si="1"/>
        <v>44659</v>
      </c>
      <c r="L31" s="17">
        <f t="shared" si="2"/>
        <v>52697.619999999995</v>
      </c>
      <c r="M31" s="44"/>
    </row>
    <row r="32" spans="1:13" ht="90">
      <c r="A32" s="12">
        <v>26</v>
      </c>
      <c r="B32" s="11" t="s">
        <v>41</v>
      </c>
      <c r="C32" s="44" t="s">
        <v>57</v>
      </c>
      <c r="D32" s="14" t="s">
        <v>17</v>
      </c>
      <c r="E32" s="15">
        <v>0</v>
      </c>
      <c r="F32" s="15">
        <v>0.2</v>
      </c>
      <c r="G32" s="15">
        <v>0</v>
      </c>
      <c r="H32" s="15">
        <v>0</v>
      </c>
      <c r="I32" s="15">
        <f t="shared" si="0"/>
        <v>0.2</v>
      </c>
      <c r="J32" s="16">
        <v>41159</v>
      </c>
      <c r="K32" s="16">
        <f t="shared" si="1"/>
        <v>8231.8000000000011</v>
      </c>
      <c r="L32" s="17">
        <f t="shared" si="2"/>
        <v>9713.5240000000013</v>
      </c>
      <c r="M32" s="44" t="s">
        <v>59</v>
      </c>
    </row>
    <row r="33" spans="1:18" ht="99" customHeight="1">
      <c r="A33" s="12">
        <v>27</v>
      </c>
      <c r="B33" s="11" t="s">
        <v>42</v>
      </c>
      <c r="C33" s="45"/>
      <c r="D33" s="14" t="s">
        <v>17</v>
      </c>
      <c r="E33" s="15">
        <v>0</v>
      </c>
      <c r="F33" s="15">
        <v>0.2</v>
      </c>
      <c r="G33" s="15">
        <v>0</v>
      </c>
      <c r="H33" s="15">
        <v>0</v>
      </c>
      <c r="I33" s="15">
        <f t="shared" si="0"/>
        <v>0.2</v>
      </c>
      <c r="J33" s="16">
        <v>61778</v>
      </c>
      <c r="K33" s="16">
        <f t="shared" si="1"/>
        <v>12355.6</v>
      </c>
      <c r="L33" s="17">
        <f t="shared" si="2"/>
        <v>14579.608</v>
      </c>
      <c r="M33" s="45"/>
    </row>
    <row r="34" spans="1:18">
      <c r="A34" s="7"/>
      <c r="B34" s="1"/>
      <c r="C34" s="3"/>
      <c r="D34" s="8"/>
      <c r="E34" s="8"/>
      <c r="F34" s="8"/>
      <c r="G34" s="8"/>
      <c r="H34" s="8"/>
      <c r="I34" s="8"/>
      <c r="J34" s="9"/>
      <c r="K34" s="19">
        <f>SUM(K7:K33)</f>
        <v>1934283.2650000001</v>
      </c>
      <c r="L34" s="20">
        <f>SUM(L7:L33)</f>
        <v>2282454.2527000005</v>
      </c>
      <c r="M34" s="1"/>
    </row>
    <row r="35" spans="1:18">
      <c r="A35" s="10"/>
      <c r="B35" s="1"/>
      <c r="C35" s="1"/>
      <c r="D35" s="10"/>
      <c r="E35" s="10"/>
      <c r="F35" s="10"/>
      <c r="G35" s="10"/>
      <c r="H35" s="10"/>
      <c r="I35" s="10"/>
      <c r="J35" s="10"/>
      <c r="K35" s="10" t="s">
        <v>21</v>
      </c>
      <c r="L35" s="29">
        <f>L34-K34</f>
        <v>348170.98770000041</v>
      </c>
      <c r="M35" s="1"/>
    </row>
    <row r="36" spans="1:18">
      <c r="A36" s="31" t="s">
        <v>66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1:18">
      <c r="A37" s="31" t="s">
        <v>22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1:18">
      <c r="A38" s="31" t="s">
        <v>23</v>
      </c>
      <c r="B38" s="31"/>
      <c r="C38" s="46" t="s">
        <v>69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</row>
    <row r="39" spans="1:18" ht="35.25" customHeight="1">
      <c r="A39" s="31" t="s">
        <v>47</v>
      </c>
      <c r="B39" s="31"/>
      <c r="C39" s="33" t="s">
        <v>48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8" ht="18.75" customHeight="1">
      <c r="A40" s="31" t="s">
        <v>24</v>
      </c>
      <c r="B40" s="31"/>
      <c r="C40" s="30" t="s">
        <v>25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1"/>
      <c r="O40" s="1"/>
      <c r="P40" s="1"/>
      <c r="Q40" s="1"/>
      <c r="R40" s="1"/>
    </row>
    <row r="41" spans="1:18">
      <c r="A41" s="32" t="s">
        <v>26</v>
      </c>
      <c r="B41" s="32"/>
      <c r="C41" s="30" t="s">
        <v>49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1"/>
      <c r="O41" s="1"/>
      <c r="P41" s="1"/>
      <c r="Q41" s="1"/>
      <c r="R41" s="1"/>
    </row>
    <row r="42" spans="1:18" ht="15" customHeight="1">
      <c r="A42" s="32"/>
      <c r="B42" s="32"/>
      <c r="C42" s="30" t="s">
        <v>50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1"/>
      <c r="O42" s="1"/>
      <c r="P42" s="1"/>
      <c r="Q42" s="1"/>
      <c r="R42" s="1"/>
    </row>
    <row r="43" spans="1:18">
      <c r="A43" s="32"/>
      <c r="B43" s="32"/>
      <c r="C43" s="30" t="s">
        <v>51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1"/>
      <c r="O43" s="1"/>
      <c r="P43" s="1"/>
      <c r="Q43" s="1"/>
      <c r="R43" s="1"/>
    </row>
    <row r="44" spans="1:18">
      <c r="A44" s="32"/>
      <c r="B44" s="32"/>
      <c r="C44" s="30" t="s">
        <v>52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1"/>
      <c r="O44" s="1"/>
      <c r="P44" s="1"/>
      <c r="Q44" s="1"/>
      <c r="R44" s="1"/>
    </row>
    <row r="45" spans="1:18">
      <c r="A45" s="31" t="s">
        <v>27</v>
      </c>
      <c r="B45" s="31"/>
      <c r="C45" s="33" t="s">
        <v>53</v>
      </c>
      <c r="D45" s="33"/>
      <c r="E45" s="33"/>
      <c r="F45" s="33"/>
      <c r="G45" s="33"/>
      <c r="H45" s="33"/>
      <c r="I45" s="33"/>
      <c r="J45" s="33"/>
      <c r="K45" s="33"/>
      <c r="L45" s="33"/>
      <c r="M45" s="33"/>
    </row>
    <row r="46" spans="1:18" ht="15" customHeight="1">
      <c r="A46" s="31" t="s">
        <v>28</v>
      </c>
      <c r="B46" s="31"/>
      <c r="C46" s="33" t="s">
        <v>54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</row>
    <row r="47" spans="1:18" ht="15" customHeight="1">
      <c r="A47" s="31" t="s">
        <v>55</v>
      </c>
      <c r="B47" s="31"/>
      <c r="C47" s="30" t="s">
        <v>65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</row>
  </sheetData>
  <mergeCells count="37">
    <mergeCell ref="C32:C33"/>
    <mergeCell ref="M32:M33"/>
    <mergeCell ref="A37:M37"/>
    <mergeCell ref="C38:M38"/>
    <mergeCell ref="A38:B38"/>
    <mergeCell ref="A36:M36"/>
    <mergeCell ref="C7:C11"/>
    <mergeCell ref="M7:M11"/>
    <mergeCell ref="C12:C21"/>
    <mergeCell ref="M12:M21"/>
    <mergeCell ref="C22:C31"/>
    <mergeCell ref="M22:M31"/>
    <mergeCell ref="A2:M2"/>
    <mergeCell ref="A4:A5"/>
    <mergeCell ref="B4:B5"/>
    <mergeCell ref="L4:L5"/>
    <mergeCell ref="M4:M5"/>
    <mergeCell ref="C4:C5"/>
    <mergeCell ref="D4:D5"/>
    <mergeCell ref="E4:I4"/>
    <mergeCell ref="K4:K5"/>
    <mergeCell ref="J4:J5"/>
    <mergeCell ref="A46:B46"/>
    <mergeCell ref="A47:B47"/>
    <mergeCell ref="C45:M45"/>
    <mergeCell ref="C46:M46"/>
    <mergeCell ref="C47:M47"/>
    <mergeCell ref="A45:B45"/>
    <mergeCell ref="C40:M40"/>
    <mergeCell ref="C43:M43"/>
    <mergeCell ref="C44:M44"/>
    <mergeCell ref="A40:B40"/>
    <mergeCell ref="A39:B39"/>
    <mergeCell ref="C41:M41"/>
    <mergeCell ref="A41:B44"/>
    <mergeCell ref="C42:M42"/>
    <mergeCell ref="C39:M39"/>
  </mergeCells>
  <pageMargins left="0.31496062992125984" right="0.31496062992125984" top="0.74803149606299213" bottom="0.35433070866141736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1.2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2014-02-24T12:57:26Z</cp:lastPrinted>
  <dcterms:created xsi:type="dcterms:W3CDTF">2014-02-21T10:25:21Z</dcterms:created>
  <dcterms:modified xsi:type="dcterms:W3CDTF">2014-02-26T10:56:17Z</dcterms:modified>
</cp:coreProperties>
</file>